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700" tabRatio="148" activeTab="0"/>
  </bookViews>
  <sheets>
    <sheet name="2022" sheetId="1" r:id="rId1"/>
  </sheets>
  <definedNames>
    <definedName name="_xlnm.Print_Area" localSheetId="0">'2022'!$A$1:$BA$21</definedName>
  </definedNames>
  <calcPr fullCalcOnLoad="1"/>
</workbook>
</file>

<file path=xl/sharedStrings.xml><?xml version="1.0" encoding="utf-8"?>
<sst xmlns="http://schemas.openxmlformats.org/spreadsheetml/2006/main" count="87" uniqueCount="34">
  <si>
    <t>TOTAL</t>
  </si>
  <si>
    <t>Spitalul Municipal Motru</t>
  </si>
  <si>
    <t>Spitalul Orăşenesc Rovinari</t>
  </si>
  <si>
    <t>Spitalul Orăşenesc Novaci</t>
  </si>
  <si>
    <t>Spitalul de Pneumftiziologie Runcu</t>
  </si>
  <si>
    <t>Spitalul Orăşenesc Turceni</t>
  </si>
  <si>
    <t>Unitatea sanitară</t>
  </si>
  <si>
    <t>DRG</t>
  </si>
  <si>
    <t>CRONICI</t>
  </si>
  <si>
    <t>ZI</t>
  </si>
  <si>
    <t>INTOCMIT,</t>
  </si>
  <si>
    <t>Spitalul Judeţean de Urgenta Tg-Jiu</t>
  </si>
  <si>
    <t>Spitalul Orăşenesc de Urgenta Tg-Cărbuneşti</t>
  </si>
  <si>
    <t>Spitalul Orăşenesc Bumbesti Jiu</t>
  </si>
  <si>
    <t>SC Phoenix Private Hospital SRL</t>
  </si>
  <si>
    <t>EC. POPESCU LEONARD</t>
  </si>
  <si>
    <t xml:space="preserve">   ANEXA 1</t>
  </si>
  <si>
    <t>DIRECTOR DIRECTIA RELATII CONTRACTUALE</t>
  </si>
  <si>
    <t xml:space="preserve">  SITUAŢIA CU SUMELE PROPUSE SPRE CONTRACTARE IN ANUL 2021</t>
  </si>
  <si>
    <t>EC. SURLEA DANIEL</t>
  </si>
  <si>
    <t xml:space="preserve"> IANUARIE 2022</t>
  </si>
  <si>
    <t xml:space="preserve"> FEBRUARIE 2022</t>
  </si>
  <si>
    <t>MARTIE 2022</t>
  </si>
  <si>
    <t xml:space="preserve">   SITUAŢIA CU SUMELE PROPUSE SPRE CONTRACTARE IN ANUL 2022</t>
  </si>
  <si>
    <t>APRILIE 2022</t>
  </si>
  <si>
    <t>MAI 2022</t>
  </si>
  <si>
    <t xml:space="preserve"> 'IUNIE 2022</t>
  </si>
  <si>
    <t>IULIE 2022</t>
  </si>
  <si>
    <t>AUGUST 2022</t>
  </si>
  <si>
    <t>SEPTEMBRIE 2022</t>
  </si>
  <si>
    <t>OCTOMBRIE 2022</t>
  </si>
  <si>
    <t xml:space="preserve"> NOIEMBRIE 2022</t>
  </si>
  <si>
    <t xml:space="preserve"> DECEMBRIE 2022</t>
  </si>
  <si>
    <t>TOTAL AN 2022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</si>
</sst>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0.0"/>
    <numFmt numFmtId="167" formatCode="0.000"/>
    <numFmt numFmtId="168" formatCode="0.0000"/>
    <numFmt numFmtId="169" formatCode="&quot;Da&quot;;&quot;Da&quot;;&quot;Nu&quot;"/>
    <numFmt numFmtId="170" formatCode="&quot;Adevărat&quot;;&quot;Adevărat&quot;;&quot;Fals&quot;"/>
    <numFmt numFmtId="171" formatCode="&quot;Activat&quot;;&quot;Activat&quot;;&quot;Dezactivat&quot;"/>
    <numFmt numFmtId="172" formatCode="[$-418]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\ &quot;lei&quot;"/>
    <numFmt numFmtId="179" formatCode="#,##0.0000"/>
    <numFmt numFmtId="180" formatCode="#,##0.000000"/>
    <numFmt numFmtId="181" formatCode="0.0000%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2.5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53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7" fillId="0" borderId="12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7" fillId="0" borderId="12" xfId="0" applyNumberFormat="1" applyFont="1" applyFill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21" fillId="0" borderId="17" xfId="0" applyNumberFormat="1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 quotePrefix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0" fontId="3" fillId="0" borderId="0" xfId="53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6" fillId="0" borderId="0" xfId="53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8"/>
  <sheetViews>
    <sheetView tabSelected="1" view="pageBreakPreview" zoomScale="75" zoomScaleNormal="7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7.57421875" style="35" customWidth="1"/>
    <col min="2" max="11" width="20.7109375" style="35" customWidth="1"/>
    <col min="12" max="12" width="23.57421875" style="35" customWidth="1"/>
    <col min="13" max="13" width="20.7109375" style="35" customWidth="1"/>
    <col min="14" max="14" width="21.7109375" style="35" customWidth="1"/>
    <col min="15" max="21" width="20.7109375" style="35" customWidth="1"/>
    <col min="22" max="22" width="22.8515625" style="35" customWidth="1"/>
    <col min="23" max="23" width="21.28125" style="35" customWidth="1"/>
    <col min="24" max="24" width="17.140625" style="35" customWidth="1"/>
    <col min="25" max="25" width="20.7109375" style="35" customWidth="1"/>
    <col min="26" max="28" width="20.28125" style="35" customWidth="1"/>
    <col min="29" max="29" width="21.8515625" style="35" customWidth="1"/>
    <col min="30" max="32" width="20.28125" style="35" customWidth="1"/>
    <col min="33" max="33" width="21.421875" style="35" customWidth="1"/>
    <col min="34" max="36" width="20.28125" style="35" customWidth="1"/>
    <col min="37" max="37" width="21.421875" style="35" customWidth="1"/>
    <col min="38" max="40" width="20.28125" style="35" customWidth="1"/>
    <col min="41" max="41" width="21.421875" style="35" customWidth="1"/>
    <col min="42" max="42" width="19.57421875" style="35" customWidth="1"/>
    <col min="43" max="43" width="20.7109375" style="35" customWidth="1"/>
    <col min="44" max="44" width="24.28125" style="35" customWidth="1"/>
    <col min="45" max="45" width="21.421875" style="35" customWidth="1"/>
    <col min="46" max="46" width="20.57421875" style="35" customWidth="1"/>
    <col min="47" max="47" width="19.7109375" style="35" bestFit="1" customWidth="1"/>
    <col min="48" max="48" width="17.140625" style="35" customWidth="1"/>
    <col min="49" max="49" width="21.421875" style="35" customWidth="1"/>
    <col min="50" max="50" width="23.28125" style="35" customWidth="1"/>
    <col min="51" max="51" width="22.57421875" style="35" customWidth="1"/>
    <col min="52" max="52" width="22.7109375" style="35" customWidth="1"/>
    <col min="53" max="53" width="23.57421875" style="35" customWidth="1"/>
    <col min="54" max="54" width="20.8515625" style="35" customWidth="1"/>
    <col min="55" max="55" width="21.140625" style="35" customWidth="1"/>
    <col min="56" max="56" width="20.421875" style="35" customWidth="1"/>
    <col min="57" max="57" width="16.57421875" style="35" customWidth="1"/>
    <col min="58" max="58" width="22.7109375" style="35" customWidth="1"/>
    <col min="59" max="59" width="21.140625" style="35" customWidth="1"/>
    <col min="60" max="60" width="21.421875" style="35" customWidth="1"/>
    <col min="61" max="61" width="17.00390625" style="35" customWidth="1"/>
    <col min="62" max="62" width="24.57421875" style="35" customWidth="1"/>
    <col min="63" max="63" width="18.28125" style="35" customWidth="1"/>
    <col min="64" max="64" width="22.28125" style="35" customWidth="1"/>
    <col min="65" max="16384" width="9.140625" style="35" customWidth="1"/>
  </cols>
  <sheetData>
    <row r="1" spans="40:41" s="1" customFormat="1" ht="12.75">
      <c r="AN1" s="2"/>
      <c r="AO1" s="2"/>
    </row>
    <row r="2" spans="1:41" s="4" customFormat="1" ht="18.75">
      <c r="A2" s="3" t="s">
        <v>16</v>
      </c>
      <c r="AN2" s="5"/>
      <c r="AO2" s="5"/>
    </row>
    <row r="3" spans="1:44" s="8" customFormat="1" ht="18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70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6"/>
      <c r="AF3" s="6"/>
      <c r="AG3" s="6"/>
      <c r="AH3" s="7"/>
      <c r="AN3" s="9"/>
      <c r="AO3" s="9"/>
      <c r="AQ3" s="6"/>
      <c r="AR3" s="6"/>
    </row>
    <row r="4" spans="1:54" s="4" customFormat="1" ht="20.25">
      <c r="A4" s="95" t="s">
        <v>23</v>
      </c>
      <c r="B4" s="95"/>
      <c r="C4" s="95"/>
      <c r="D4" s="95"/>
      <c r="E4" s="95"/>
      <c r="F4" s="95"/>
      <c r="G4" s="95"/>
      <c r="H4" s="95"/>
      <c r="I4" s="95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1" t="s">
        <v>18</v>
      </c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10"/>
    </row>
    <row r="5" spans="1:53" s="13" customFormat="1" ht="25.5" customHeight="1" thickBot="1">
      <c r="A5" s="11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88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12"/>
      <c r="AY5" s="12"/>
      <c r="AZ5" s="12"/>
      <c r="BA5" s="12"/>
    </row>
    <row r="6" spans="1:53" s="15" customFormat="1" ht="45" customHeight="1">
      <c r="A6" s="14" t="s">
        <v>6</v>
      </c>
      <c r="B6" s="83" t="s">
        <v>20</v>
      </c>
      <c r="C6" s="83"/>
      <c r="D6" s="83"/>
      <c r="E6" s="83"/>
      <c r="F6" s="84" t="s">
        <v>21</v>
      </c>
      <c r="G6" s="84"/>
      <c r="H6" s="84"/>
      <c r="I6" s="84"/>
      <c r="J6" s="84" t="s">
        <v>22</v>
      </c>
      <c r="K6" s="84"/>
      <c r="L6" s="84"/>
      <c r="M6" s="84"/>
      <c r="N6" s="84" t="s">
        <v>24</v>
      </c>
      <c r="O6" s="83"/>
      <c r="P6" s="83"/>
      <c r="Q6" s="85"/>
      <c r="R6" s="84" t="s">
        <v>25</v>
      </c>
      <c r="S6" s="83"/>
      <c r="T6" s="83"/>
      <c r="U6" s="85"/>
      <c r="V6" s="83" t="s">
        <v>26</v>
      </c>
      <c r="W6" s="83"/>
      <c r="X6" s="83"/>
      <c r="Y6" s="83"/>
      <c r="Z6" s="84" t="s">
        <v>27</v>
      </c>
      <c r="AA6" s="83"/>
      <c r="AB6" s="83"/>
      <c r="AC6" s="85"/>
      <c r="AD6" s="84" t="s">
        <v>28</v>
      </c>
      <c r="AE6" s="84"/>
      <c r="AF6" s="84"/>
      <c r="AG6" s="84"/>
      <c r="AH6" s="84" t="s">
        <v>29</v>
      </c>
      <c r="AI6" s="83"/>
      <c r="AJ6" s="83"/>
      <c r="AK6" s="86"/>
      <c r="AL6" s="84" t="s">
        <v>30</v>
      </c>
      <c r="AM6" s="83"/>
      <c r="AN6" s="83"/>
      <c r="AO6" s="85"/>
      <c r="AP6" s="84" t="s">
        <v>31</v>
      </c>
      <c r="AQ6" s="83"/>
      <c r="AR6" s="83"/>
      <c r="AS6" s="83"/>
      <c r="AT6" s="84" t="s">
        <v>32</v>
      </c>
      <c r="AU6" s="83"/>
      <c r="AV6" s="83"/>
      <c r="AW6" s="86"/>
      <c r="AX6" s="93" t="s">
        <v>33</v>
      </c>
      <c r="AY6" s="93"/>
      <c r="AZ6" s="93"/>
      <c r="BA6" s="94"/>
    </row>
    <row r="7" spans="1:53" s="15" customFormat="1" ht="60.75" customHeight="1">
      <c r="A7" s="16">
        <v>0</v>
      </c>
      <c r="B7" s="17" t="s">
        <v>7</v>
      </c>
      <c r="C7" s="17" t="s">
        <v>8</v>
      </c>
      <c r="D7" s="17" t="s">
        <v>9</v>
      </c>
      <c r="E7" s="18" t="s">
        <v>0</v>
      </c>
      <c r="F7" s="17" t="s">
        <v>7</v>
      </c>
      <c r="G7" s="17" t="s">
        <v>8</v>
      </c>
      <c r="H7" s="17" t="s">
        <v>9</v>
      </c>
      <c r="I7" s="18" t="s">
        <v>0</v>
      </c>
      <c r="J7" s="17" t="s">
        <v>7</v>
      </c>
      <c r="K7" s="17" t="s">
        <v>8</v>
      </c>
      <c r="L7" s="17" t="s">
        <v>9</v>
      </c>
      <c r="M7" s="18" t="s">
        <v>0</v>
      </c>
      <c r="N7" s="17" t="s">
        <v>7</v>
      </c>
      <c r="O7" s="17" t="s">
        <v>8</v>
      </c>
      <c r="P7" s="17" t="s">
        <v>9</v>
      </c>
      <c r="Q7" s="18" t="s">
        <v>0</v>
      </c>
      <c r="R7" s="17" t="s">
        <v>7</v>
      </c>
      <c r="S7" s="17" t="s">
        <v>8</v>
      </c>
      <c r="T7" s="17" t="s">
        <v>9</v>
      </c>
      <c r="U7" s="18" t="s">
        <v>0</v>
      </c>
      <c r="V7" s="17" t="s">
        <v>7</v>
      </c>
      <c r="W7" s="17" t="s">
        <v>8</v>
      </c>
      <c r="X7" s="17" t="s">
        <v>9</v>
      </c>
      <c r="Y7" s="18" t="s">
        <v>0</v>
      </c>
      <c r="Z7" s="17" t="s">
        <v>7</v>
      </c>
      <c r="AA7" s="17" t="s">
        <v>8</v>
      </c>
      <c r="AB7" s="17" t="s">
        <v>9</v>
      </c>
      <c r="AC7" s="18" t="s">
        <v>0</v>
      </c>
      <c r="AD7" s="17" t="s">
        <v>7</v>
      </c>
      <c r="AE7" s="17" t="s">
        <v>8</v>
      </c>
      <c r="AF7" s="17" t="s">
        <v>9</v>
      </c>
      <c r="AG7" s="18" t="s">
        <v>0</v>
      </c>
      <c r="AH7" s="17" t="s">
        <v>7</v>
      </c>
      <c r="AI7" s="17" t="s">
        <v>8</v>
      </c>
      <c r="AJ7" s="17" t="s">
        <v>9</v>
      </c>
      <c r="AK7" s="18" t="s">
        <v>0</v>
      </c>
      <c r="AL7" s="17" t="s">
        <v>7</v>
      </c>
      <c r="AM7" s="17" t="s">
        <v>8</v>
      </c>
      <c r="AN7" s="17" t="s">
        <v>9</v>
      </c>
      <c r="AO7" s="18" t="s">
        <v>0</v>
      </c>
      <c r="AP7" s="17" t="s">
        <v>7</v>
      </c>
      <c r="AQ7" s="17" t="s">
        <v>8</v>
      </c>
      <c r="AR7" s="17" t="s">
        <v>9</v>
      </c>
      <c r="AS7" s="18" t="s">
        <v>0</v>
      </c>
      <c r="AT7" s="17" t="s">
        <v>7</v>
      </c>
      <c r="AU7" s="17" t="s">
        <v>8</v>
      </c>
      <c r="AV7" s="17" t="s">
        <v>9</v>
      </c>
      <c r="AW7" s="18" t="s">
        <v>0</v>
      </c>
      <c r="AX7" s="17" t="s">
        <v>7</v>
      </c>
      <c r="AY7" s="17" t="s">
        <v>8</v>
      </c>
      <c r="AZ7" s="17" t="s">
        <v>9</v>
      </c>
      <c r="BA7" s="19" t="s">
        <v>0</v>
      </c>
    </row>
    <row r="8" spans="1:64" s="15" customFormat="1" ht="60.75" customHeight="1">
      <c r="A8" s="20" t="s">
        <v>11</v>
      </c>
      <c r="B8" s="77">
        <v>9199109.247968633</v>
      </c>
      <c r="C8" s="77">
        <v>393543.42</v>
      </c>
      <c r="D8" s="78">
        <v>220845.17</v>
      </c>
      <c r="E8" s="21">
        <f aca="true" t="shared" si="0" ref="E8:E15">SUM(B8:D8)</f>
        <v>9813497.837968633</v>
      </c>
      <c r="F8" s="77">
        <v>6009590.782438798</v>
      </c>
      <c r="G8" s="77">
        <v>393543.42</v>
      </c>
      <c r="H8" s="78">
        <v>220845.83</v>
      </c>
      <c r="I8" s="21">
        <f>SUM(F8:H8)</f>
        <v>6623980.032438798</v>
      </c>
      <c r="J8" s="21">
        <v>5394768.75</v>
      </c>
      <c r="K8" s="21">
        <v>393543.42</v>
      </c>
      <c r="L8" s="75">
        <v>220837.78</v>
      </c>
      <c r="M8" s="21">
        <f>SUM(J8:L8)</f>
        <v>6009149.95</v>
      </c>
      <c r="N8" s="21"/>
      <c r="O8" s="21"/>
      <c r="P8" s="21"/>
      <c r="Q8" s="21">
        <f>SUM(N8:P8)</f>
        <v>0</v>
      </c>
      <c r="R8" s="21"/>
      <c r="S8" s="21"/>
      <c r="T8" s="21"/>
      <c r="U8" s="21">
        <f>SUM(R8:T8)</f>
        <v>0</v>
      </c>
      <c r="V8" s="21"/>
      <c r="W8" s="21"/>
      <c r="X8" s="21"/>
      <c r="Y8" s="21">
        <f>SUM(V8:X8)</f>
        <v>0</v>
      </c>
      <c r="Z8" s="21"/>
      <c r="AA8" s="21"/>
      <c r="AB8" s="21"/>
      <c r="AC8" s="21">
        <f>SUM(Z8:AB8)</f>
        <v>0</v>
      </c>
      <c r="AD8" s="21"/>
      <c r="AE8" s="21"/>
      <c r="AF8" s="75"/>
      <c r="AG8" s="21">
        <f>SUM(AD8:AF8)</f>
        <v>0</v>
      </c>
      <c r="AH8" s="21"/>
      <c r="AI8" s="21"/>
      <c r="AJ8" s="75"/>
      <c r="AK8" s="21">
        <f>SUM(AH8:AJ8)</f>
        <v>0</v>
      </c>
      <c r="AL8" s="21"/>
      <c r="AM8" s="21"/>
      <c r="AN8" s="21"/>
      <c r="AO8" s="21">
        <f>SUM(AL8:AN8)</f>
        <v>0</v>
      </c>
      <c r="AP8" s="21"/>
      <c r="AQ8" s="21"/>
      <c r="AR8" s="75"/>
      <c r="AS8" s="21">
        <f>SUM(AP8:AR8)</f>
        <v>0</v>
      </c>
      <c r="AT8" s="21"/>
      <c r="AU8" s="21"/>
      <c r="AV8" s="75"/>
      <c r="AW8" s="21">
        <f>SUM(AT8:AV8)</f>
        <v>0</v>
      </c>
      <c r="AX8" s="21">
        <f aca="true" t="shared" si="1" ref="AX8:AX16">SUM(B8+F8+J8+N8+R8+V8+Z8+AD8+AH8+AL8+AP8+AT8)</f>
        <v>20603468.78040743</v>
      </c>
      <c r="AY8" s="21">
        <f aca="true" t="shared" si="2" ref="AY8:AY16">SUM(C8+G8+K8+O8+S8+W8+AA8+AE8+AI8+AM8+AQ8+AU8)</f>
        <v>1180630.26</v>
      </c>
      <c r="AZ8" s="21">
        <f aca="true" t="shared" si="3" ref="AZ8:AZ16">SUM(D8+H8+L8+P8+T8+X8+AB8+AF8+AJ8+AN8+AR8+AV8)</f>
        <v>662528.78</v>
      </c>
      <c r="BA8" s="22">
        <f aca="true" t="shared" si="4" ref="BA8:BA16">SUM(E8+I8+M8+Q8+U8+Y8+AC8+AG8+AK8+AO8+AS8+AW8)</f>
        <v>22446627.82040743</v>
      </c>
      <c r="BB8" s="23"/>
      <c r="BC8" s="23"/>
      <c r="BD8" s="23"/>
      <c r="BE8" s="23"/>
      <c r="BF8" s="23"/>
      <c r="BG8" s="24"/>
      <c r="BH8" s="24"/>
      <c r="BI8" s="24"/>
      <c r="BJ8" s="24"/>
      <c r="BK8" s="24"/>
      <c r="BL8" s="25"/>
    </row>
    <row r="9" spans="1:64" s="15" customFormat="1" ht="60.75" customHeight="1">
      <c r="A9" s="20" t="s">
        <v>1</v>
      </c>
      <c r="B9" s="79">
        <v>830410.5141996813</v>
      </c>
      <c r="C9" s="79">
        <v>137494.89</v>
      </c>
      <c r="D9" s="75">
        <v>66500</v>
      </c>
      <c r="E9" s="21">
        <f t="shared" si="0"/>
        <v>1034405.4041996814</v>
      </c>
      <c r="F9" s="79">
        <v>720030.0892618026</v>
      </c>
      <c r="G9" s="79">
        <v>137494.89</v>
      </c>
      <c r="H9" s="75">
        <v>66500</v>
      </c>
      <c r="I9" s="21">
        <f aca="true" t="shared" si="5" ref="I9:I15">SUM(F9:H9)</f>
        <v>924024.9792618026</v>
      </c>
      <c r="J9" s="26">
        <v>601741</v>
      </c>
      <c r="K9" s="26">
        <v>137494.89</v>
      </c>
      <c r="L9" s="75">
        <v>66500</v>
      </c>
      <c r="M9" s="21">
        <f aca="true" t="shared" si="6" ref="M9:M15">SUM(J9:L9)</f>
        <v>805735.89</v>
      </c>
      <c r="N9" s="26"/>
      <c r="O9" s="26"/>
      <c r="P9" s="21"/>
      <c r="Q9" s="21">
        <f aca="true" t="shared" si="7" ref="Q9:Q16">SUM(N9:P9)</f>
        <v>0</v>
      </c>
      <c r="R9" s="26"/>
      <c r="S9" s="26"/>
      <c r="T9" s="21"/>
      <c r="U9" s="21">
        <f aca="true" t="shared" si="8" ref="U9:U16">SUM(R9:T9)</f>
        <v>0</v>
      </c>
      <c r="V9" s="26"/>
      <c r="W9" s="26"/>
      <c r="X9" s="21"/>
      <c r="Y9" s="21">
        <f aca="true" t="shared" si="9" ref="Y9:Y16">SUM(V9:X9)</f>
        <v>0</v>
      </c>
      <c r="Z9" s="26"/>
      <c r="AA9" s="26"/>
      <c r="AB9" s="21"/>
      <c r="AC9" s="21">
        <f aca="true" t="shared" si="10" ref="AC9:AC16">SUM(Z9:AB9)</f>
        <v>0</v>
      </c>
      <c r="AD9" s="26"/>
      <c r="AE9" s="26"/>
      <c r="AF9" s="75"/>
      <c r="AG9" s="21">
        <f aca="true" t="shared" si="11" ref="AG9:AG16">SUM(AD9:AF9)</f>
        <v>0</v>
      </c>
      <c r="AH9" s="26"/>
      <c r="AI9" s="26"/>
      <c r="AJ9" s="75"/>
      <c r="AK9" s="21">
        <f aca="true" t="shared" si="12" ref="AK9:AK16">SUM(AH9:AJ9)</f>
        <v>0</v>
      </c>
      <c r="AL9" s="21"/>
      <c r="AM9" s="21"/>
      <c r="AN9" s="21"/>
      <c r="AO9" s="21">
        <f aca="true" t="shared" si="13" ref="AO9:AO16">SUM(AL9:AN9)</f>
        <v>0</v>
      </c>
      <c r="AP9" s="26"/>
      <c r="AQ9" s="26"/>
      <c r="AR9" s="75"/>
      <c r="AS9" s="21">
        <f aca="true" t="shared" si="14" ref="AS9:AS16">SUM(AP9:AR9)</f>
        <v>0</v>
      </c>
      <c r="AT9" s="26"/>
      <c r="AU9" s="26"/>
      <c r="AV9" s="75"/>
      <c r="AW9" s="21">
        <f aca="true" t="shared" si="15" ref="AW9:AW16">SUM(AT9:AV9)</f>
        <v>0</v>
      </c>
      <c r="AX9" s="21">
        <f t="shared" si="1"/>
        <v>2152181.603461484</v>
      </c>
      <c r="AY9" s="21">
        <f t="shared" si="2"/>
        <v>412484.67000000004</v>
      </c>
      <c r="AZ9" s="21">
        <f t="shared" si="3"/>
        <v>199500</v>
      </c>
      <c r="BA9" s="22">
        <f t="shared" si="4"/>
        <v>2764166.273461484</v>
      </c>
      <c r="BB9" s="23"/>
      <c r="BC9" s="23"/>
      <c r="BD9" s="23"/>
      <c r="BE9" s="23"/>
      <c r="BF9" s="23"/>
      <c r="BG9" s="24"/>
      <c r="BH9" s="24"/>
      <c r="BI9" s="24"/>
      <c r="BJ9" s="24"/>
      <c r="BK9" s="24"/>
      <c r="BL9" s="25"/>
    </row>
    <row r="10" spans="1:64" s="15" customFormat="1" ht="60.75" customHeight="1">
      <c r="A10" s="20" t="s">
        <v>12</v>
      </c>
      <c r="B10" s="80">
        <v>1716469.97</v>
      </c>
      <c r="C10" s="80">
        <v>194468.51</v>
      </c>
      <c r="D10" s="75">
        <v>0</v>
      </c>
      <c r="E10" s="21">
        <f t="shared" si="0"/>
        <v>1910938.48</v>
      </c>
      <c r="F10" s="80">
        <v>1671726.08</v>
      </c>
      <c r="G10" s="80">
        <v>194468.51</v>
      </c>
      <c r="H10" s="75">
        <v>93000</v>
      </c>
      <c r="I10" s="21">
        <f t="shared" si="5"/>
        <v>1959194.59</v>
      </c>
      <c r="J10" s="21">
        <v>1233258</v>
      </c>
      <c r="K10" s="21">
        <v>194468.51</v>
      </c>
      <c r="L10" s="75">
        <v>93000</v>
      </c>
      <c r="M10" s="21">
        <f t="shared" si="6"/>
        <v>1520726.51</v>
      </c>
      <c r="N10" s="21"/>
      <c r="O10" s="21"/>
      <c r="P10" s="21"/>
      <c r="Q10" s="21">
        <f t="shared" si="7"/>
        <v>0</v>
      </c>
      <c r="R10" s="21"/>
      <c r="S10" s="21"/>
      <c r="T10" s="21"/>
      <c r="U10" s="21">
        <f t="shared" si="8"/>
        <v>0</v>
      </c>
      <c r="V10" s="21"/>
      <c r="W10" s="21"/>
      <c r="X10" s="21"/>
      <c r="Y10" s="21">
        <f t="shared" si="9"/>
        <v>0</v>
      </c>
      <c r="Z10" s="21"/>
      <c r="AA10" s="21"/>
      <c r="AB10" s="21"/>
      <c r="AC10" s="21">
        <f t="shared" si="10"/>
        <v>0</v>
      </c>
      <c r="AD10" s="21"/>
      <c r="AE10" s="21"/>
      <c r="AF10" s="75"/>
      <c r="AG10" s="21">
        <f t="shared" si="11"/>
        <v>0</v>
      </c>
      <c r="AH10" s="21"/>
      <c r="AI10" s="21"/>
      <c r="AJ10" s="75"/>
      <c r="AK10" s="21">
        <f t="shared" si="12"/>
        <v>0</v>
      </c>
      <c r="AL10" s="21"/>
      <c r="AM10" s="21"/>
      <c r="AN10" s="21"/>
      <c r="AO10" s="21">
        <f t="shared" si="13"/>
        <v>0</v>
      </c>
      <c r="AP10" s="21"/>
      <c r="AQ10" s="21"/>
      <c r="AR10" s="75"/>
      <c r="AS10" s="21">
        <f t="shared" si="14"/>
        <v>0</v>
      </c>
      <c r="AT10" s="21"/>
      <c r="AU10" s="21"/>
      <c r="AV10" s="75"/>
      <c r="AW10" s="21">
        <f t="shared" si="15"/>
        <v>0</v>
      </c>
      <c r="AX10" s="21">
        <f t="shared" si="1"/>
        <v>4621454.05</v>
      </c>
      <c r="AY10" s="21">
        <f t="shared" si="2"/>
        <v>583405.53</v>
      </c>
      <c r="AZ10" s="21">
        <f t="shared" si="3"/>
        <v>186000</v>
      </c>
      <c r="BA10" s="22">
        <f t="shared" si="4"/>
        <v>5390859.58</v>
      </c>
      <c r="BB10" s="23"/>
      <c r="BC10" s="23"/>
      <c r="BD10" s="23"/>
      <c r="BE10" s="23"/>
      <c r="BF10" s="23"/>
      <c r="BG10" s="24"/>
      <c r="BH10" s="24"/>
      <c r="BI10" s="24"/>
      <c r="BJ10" s="24"/>
      <c r="BK10" s="24"/>
      <c r="BL10" s="25"/>
    </row>
    <row r="11" spans="1:64" s="15" customFormat="1" ht="60.75" customHeight="1">
      <c r="A11" s="20" t="s">
        <v>2</v>
      </c>
      <c r="B11" s="80">
        <v>830099.9901051089</v>
      </c>
      <c r="C11" s="80">
        <v>81683.12</v>
      </c>
      <c r="D11" s="75">
        <v>53000</v>
      </c>
      <c r="E11" s="21">
        <f t="shared" si="0"/>
        <v>964783.1101051089</v>
      </c>
      <c r="F11" s="80">
        <v>605153.7390946411</v>
      </c>
      <c r="G11" s="80">
        <v>81683.12</v>
      </c>
      <c r="H11" s="75">
        <v>53000</v>
      </c>
      <c r="I11" s="21">
        <f t="shared" si="5"/>
        <v>739836.859094641</v>
      </c>
      <c r="J11" s="21">
        <v>431829.11</v>
      </c>
      <c r="K11" s="21">
        <v>81683.12</v>
      </c>
      <c r="L11" s="75">
        <v>53000</v>
      </c>
      <c r="M11" s="21">
        <f t="shared" si="6"/>
        <v>566512.23</v>
      </c>
      <c r="N11" s="21"/>
      <c r="O11" s="26"/>
      <c r="P11" s="21"/>
      <c r="Q11" s="21">
        <f>SUM(N11:P11)</f>
        <v>0</v>
      </c>
      <c r="R11" s="21"/>
      <c r="S11" s="26"/>
      <c r="T11" s="21"/>
      <c r="U11" s="21">
        <f>SUM(R11:T11)</f>
        <v>0</v>
      </c>
      <c r="V11" s="21"/>
      <c r="W11" s="26"/>
      <c r="X11" s="21"/>
      <c r="Y11" s="21">
        <f>SUM(V11:X11)</f>
        <v>0</v>
      </c>
      <c r="Z11" s="21"/>
      <c r="AA11" s="26"/>
      <c r="AB11" s="21"/>
      <c r="AC11" s="21">
        <f>SUM(Z11:AB11)</f>
        <v>0</v>
      </c>
      <c r="AD11" s="21"/>
      <c r="AE11" s="21"/>
      <c r="AF11" s="75"/>
      <c r="AG11" s="21">
        <f>SUM(AD11:AF11)</f>
        <v>0</v>
      </c>
      <c r="AH11" s="21"/>
      <c r="AI11" s="21"/>
      <c r="AJ11" s="75"/>
      <c r="AK11" s="21">
        <f>SUM(AH11:AJ11)</f>
        <v>0</v>
      </c>
      <c r="AL11" s="21"/>
      <c r="AM11" s="21"/>
      <c r="AN11" s="21"/>
      <c r="AO11" s="21">
        <f>SUM(AL11:AN11)</f>
        <v>0</v>
      </c>
      <c r="AP11" s="21"/>
      <c r="AQ11" s="21"/>
      <c r="AR11" s="75"/>
      <c r="AS11" s="21">
        <f>SUM(AP11:AR11)</f>
        <v>0</v>
      </c>
      <c r="AT11" s="21"/>
      <c r="AU11" s="21"/>
      <c r="AV11" s="75"/>
      <c r="AW11" s="21">
        <f t="shared" si="15"/>
        <v>0</v>
      </c>
      <c r="AX11" s="21">
        <f t="shared" si="1"/>
        <v>1867082.8391997498</v>
      </c>
      <c r="AY11" s="21">
        <f t="shared" si="2"/>
        <v>245049.36</v>
      </c>
      <c r="AZ11" s="21">
        <f t="shared" si="3"/>
        <v>159000</v>
      </c>
      <c r="BA11" s="22">
        <f t="shared" si="4"/>
        <v>2271132.19919975</v>
      </c>
      <c r="BB11" s="23"/>
      <c r="BC11" s="23"/>
      <c r="BD11" s="23"/>
      <c r="BE11" s="23"/>
      <c r="BF11" s="23"/>
      <c r="BG11" s="24"/>
      <c r="BH11" s="24"/>
      <c r="BI11" s="24"/>
      <c r="BJ11" s="24"/>
      <c r="BK11" s="24"/>
      <c r="BL11" s="25"/>
    </row>
    <row r="12" spans="1:64" s="15" customFormat="1" ht="60.75" customHeight="1">
      <c r="A12" s="20" t="s">
        <v>3</v>
      </c>
      <c r="B12" s="80">
        <v>357431.4293753212</v>
      </c>
      <c r="C12" s="80">
        <v>161498.05</v>
      </c>
      <c r="D12" s="75">
        <v>50000</v>
      </c>
      <c r="E12" s="21">
        <f t="shared" si="0"/>
        <v>568929.4793753212</v>
      </c>
      <c r="F12" s="80">
        <v>372954.73917437263</v>
      </c>
      <c r="G12" s="80">
        <v>161498.05</v>
      </c>
      <c r="H12" s="75">
        <v>50000</v>
      </c>
      <c r="I12" s="21">
        <f t="shared" si="5"/>
        <v>584452.7891743726</v>
      </c>
      <c r="J12" s="21">
        <v>343262.59</v>
      </c>
      <c r="K12" s="21">
        <v>161498.05</v>
      </c>
      <c r="L12" s="75">
        <v>50000</v>
      </c>
      <c r="M12" s="21">
        <f t="shared" si="6"/>
        <v>554760.64</v>
      </c>
      <c r="N12" s="21"/>
      <c r="O12" s="21"/>
      <c r="P12" s="21"/>
      <c r="Q12" s="21">
        <f t="shared" si="7"/>
        <v>0</v>
      </c>
      <c r="R12" s="21"/>
      <c r="S12" s="21"/>
      <c r="T12" s="21"/>
      <c r="U12" s="21">
        <f t="shared" si="8"/>
        <v>0</v>
      </c>
      <c r="V12" s="21"/>
      <c r="W12" s="21"/>
      <c r="X12" s="21"/>
      <c r="Y12" s="21">
        <f t="shared" si="9"/>
        <v>0</v>
      </c>
      <c r="Z12" s="21"/>
      <c r="AA12" s="21"/>
      <c r="AB12" s="21"/>
      <c r="AC12" s="21">
        <f t="shared" si="10"/>
        <v>0</v>
      </c>
      <c r="AD12" s="21"/>
      <c r="AE12" s="21"/>
      <c r="AF12" s="75"/>
      <c r="AG12" s="21">
        <f t="shared" si="11"/>
        <v>0</v>
      </c>
      <c r="AH12" s="21"/>
      <c r="AI12" s="21"/>
      <c r="AJ12" s="75"/>
      <c r="AK12" s="21">
        <f t="shared" si="12"/>
        <v>0</v>
      </c>
      <c r="AL12" s="21"/>
      <c r="AM12" s="21"/>
      <c r="AN12" s="21"/>
      <c r="AO12" s="21">
        <f t="shared" si="13"/>
        <v>0</v>
      </c>
      <c r="AP12" s="21"/>
      <c r="AQ12" s="21"/>
      <c r="AR12" s="75"/>
      <c r="AS12" s="21">
        <f t="shared" si="14"/>
        <v>0</v>
      </c>
      <c r="AT12" s="21"/>
      <c r="AU12" s="21"/>
      <c r="AV12" s="75"/>
      <c r="AW12" s="21">
        <f t="shared" si="15"/>
        <v>0</v>
      </c>
      <c r="AX12" s="21">
        <f t="shared" si="1"/>
        <v>1073648.758549694</v>
      </c>
      <c r="AY12" s="21">
        <f t="shared" si="2"/>
        <v>484494.14999999997</v>
      </c>
      <c r="AZ12" s="21">
        <f t="shared" si="3"/>
        <v>150000</v>
      </c>
      <c r="BA12" s="22">
        <f t="shared" si="4"/>
        <v>1708142.9085496939</v>
      </c>
      <c r="BB12" s="23"/>
      <c r="BC12" s="23"/>
      <c r="BD12" s="23"/>
      <c r="BE12" s="23"/>
      <c r="BF12" s="23"/>
      <c r="BG12" s="24"/>
      <c r="BH12" s="24"/>
      <c r="BI12" s="24"/>
      <c r="BJ12" s="24"/>
      <c r="BK12" s="24"/>
      <c r="BL12" s="25"/>
    </row>
    <row r="13" spans="1:64" s="15" customFormat="1" ht="60.75" customHeight="1">
      <c r="A13" s="20" t="s">
        <v>13</v>
      </c>
      <c r="B13" s="80">
        <v>373139.11143402685</v>
      </c>
      <c r="C13" s="80">
        <v>128727.92</v>
      </c>
      <c r="D13" s="75">
        <v>63000</v>
      </c>
      <c r="E13" s="21">
        <f>SUM(B13:D13)</f>
        <v>564867.0314340268</v>
      </c>
      <c r="F13" s="80">
        <v>350422.16029351053</v>
      </c>
      <c r="G13" s="80">
        <v>128727.92</v>
      </c>
      <c r="H13" s="75">
        <v>63000</v>
      </c>
      <c r="I13" s="21">
        <f>SUM(F13:H13)</f>
        <v>542150.0802935106</v>
      </c>
      <c r="J13" s="21">
        <v>339663</v>
      </c>
      <c r="K13" s="21">
        <v>128727.92</v>
      </c>
      <c r="L13" s="75">
        <v>63000</v>
      </c>
      <c r="M13" s="21">
        <f>SUM(J13:L13)</f>
        <v>531390.9199999999</v>
      </c>
      <c r="N13" s="21"/>
      <c r="O13" s="21"/>
      <c r="P13" s="21"/>
      <c r="Q13" s="21">
        <f>SUM(N13:P13)</f>
        <v>0</v>
      </c>
      <c r="R13" s="21"/>
      <c r="S13" s="21"/>
      <c r="T13" s="21"/>
      <c r="U13" s="21">
        <f>SUM(R13:T13)</f>
        <v>0</v>
      </c>
      <c r="V13" s="21"/>
      <c r="W13" s="21"/>
      <c r="X13" s="21"/>
      <c r="Y13" s="21">
        <f>SUM(V13:X13)</f>
        <v>0</v>
      </c>
      <c r="Z13" s="21"/>
      <c r="AA13" s="21"/>
      <c r="AB13" s="21"/>
      <c r="AC13" s="21">
        <f>SUM(Z13:AB13)</f>
        <v>0</v>
      </c>
      <c r="AD13" s="21"/>
      <c r="AE13" s="21"/>
      <c r="AF13" s="76"/>
      <c r="AG13" s="21">
        <f>SUM(AD13:AF13)</f>
        <v>0</v>
      </c>
      <c r="AH13" s="21"/>
      <c r="AI13" s="21"/>
      <c r="AJ13" s="76"/>
      <c r="AK13" s="21">
        <f>SUM(AH13:AJ13)</f>
        <v>0</v>
      </c>
      <c r="AL13" s="21"/>
      <c r="AM13" s="21"/>
      <c r="AN13" s="21"/>
      <c r="AO13" s="21">
        <f>SUM(AL13:AN13)</f>
        <v>0</v>
      </c>
      <c r="AP13" s="21"/>
      <c r="AQ13" s="21"/>
      <c r="AR13" s="75"/>
      <c r="AS13" s="21">
        <f>SUM(AP13:AR13)</f>
        <v>0</v>
      </c>
      <c r="AT13" s="21"/>
      <c r="AU13" s="21"/>
      <c r="AV13" s="75"/>
      <c r="AW13" s="21">
        <f>SUM(AT13:AV13)</f>
        <v>0</v>
      </c>
      <c r="AX13" s="21">
        <f>SUM(B13+F13+J13+N13+R13+V13+Z13+AD13+AH13+AL13+AP13+AT13)</f>
        <v>1063224.2717275373</v>
      </c>
      <c r="AY13" s="21">
        <f>SUM(C13+G13+K13+O13+S13+W13+AA13+AE13+AI13+AM13+AQ13+AU13)</f>
        <v>386183.76</v>
      </c>
      <c r="AZ13" s="21">
        <f>SUM(D13+H13+L13+P13+T13+X13+AB13+AF13+AJ13+AN13+AR13+AV13)</f>
        <v>189000</v>
      </c>
      <c r="BA13" s="22">
        <f>SUM(E13+I13+M13+Q13+U13+Y13+AC13+AG13+AK13+AO13+AS13+AW13)</f>
        <v>1638408.0317275373</v>
      </c>
      <c r="BB13" s="23"/>
      <c r="BC13" s="23"/>
      <c r="BD13" s="23"/>
      <c r="BE13" s="23"/>
      <c r="BF13" s="23"/>
      <c r="BG13" s="24"/>
      <c r="BH13" s="24"/>
      <c r="BI13" s="24"/>
      <c r="BJ13" s="24"/>
      <c r="BK13" s="24"/>
      <c r="BL13" s="25"/>
    </row>
    <row r="14" spans="1:64" s="15" customFormat="1" ht="60.75" customHeight="1">
      <c r="A14" s="20" t="s">
        <v>4</v>
      </c>
      <c r="B14" s="80">
        <v>163566.89999999997</v>
      </c>
      <c r="C14" s="80">
        <v>871658.21</v>
      </c>
      <c r="D14" s="75">
        <v>0</v>
      </c>
      <c r="E14" s="21">
        <f t="shared" si="0"/>
        <v>1035225.1099999999</v>
      </c>
      <c r="F14" s="80">
        <v>132009.32</v>
      </c>
      <c r="G14" s="80">
        <v>871658.21</v>
      </c>
      <c r="H14" s="75">
        <v>0</v>
      </c>
      <c r="I14" s="21">
        <f t="shared" si="5"/>
        <v>1003667.53</v>
      </c>
      <c r="J14" s="21">
        <v>103765.66</v>
      </c>
      <c r="K14" s="21">
        <v>871658.21</v>
      </c>
      <c r="L14" s="75">
        <v>0</v>
      </c>
      <c r="M14" s="21">
        <f t="shared" si="6"/>
        <v>975423.87</v>
      </c>
      <c r="N14" s="21"/>
      <c r="O14" s="21"/>
      <c r="P14" s="21"/>
      <c r="Q14" s="21">
        <f t="shared" si="7"/>
        <v>0</v>
      </c>
      <c r="R14" s="21"/>
      <c r="S14" s="21"/>
      <c r="T14" s="21"/>
      <c r="U14" s="21">
        <f t="shared" si="8"/>
        <v>0</v>
      </c>
      <c r="V14" s="21"/>
      <c r="W14" s="21"/>
      <c r="X14" s="21"/>
      <c r="Y14" s="21">
        <f t="shared" si="9"/>
        <v>0</v>
      </c>
      <c r="Z14" s="21"/>
      <c r="AA14" s="21"/>
      <c r="AB14" s="21"/>
      <c r="AC14" s="21">
        <f t="shared" si="10"/>
        <v>0</v>
      </c>
      <c r="AD14" s="21"/>
      <c r="AE14" s="21"/>
      <c r="AF14" s="75"/>
      <c r="AG14" s="21">
        <f t="shared" si="11"/>
        <v>0</v>
      </c>
      <c r="AH14" s="21"/>
      <c r="AI14" s="21"/>
      <c r="AJ14" s="75"/>
      <c r="AK14" s="21">
        <f t="shared" si="12"/>
        <v>0</v>
      </c>
      <c r="AL14" s="21"/>
      <c r="AM14" s="21"/>
      <c r="AN14" s="21"/>
      <c r="AO14" s="21">
        <f t="shared" si="13"/>
        <v>0</v>
      </c>
      <c r="AP14" s="21"/>
      <c r="AQ14" s="21"/>
      <c r="AR14" s="75"/>
      <c r="AS14" s="21">
        <f t="shared" si="14"/>
        <v>0</v>
      </c>
      <c r="AT14" s="21"/>
      <c r="AU14" s="21"/>
      <c r="AV14" s="75"/>
      <c r="AW14" s="21">
        <f t="shared" si="15"/>
        <v>0</v>
      </c>
      <c r="AX14" s="21">
        <f t="shared" si="1"/>
        <v>399341.88</v>
      </c>
      <c r="AY14" s="21">
        <f t="shared" si="2"/>
        <v>2614974.63</v>
      </c>
      <c r="AZ14" s="21">
        <f t="shared" si="3"/>
        <v>0</v>
      </c>
      <c r="BA14" s="22">
        <f t="shared" si="4"/>
        <v>3014316.51</v>
      </c>
      <c r="BB14" s="23"/>
      <c r="BC14" s="23"/>
      <c r="BD14" s="23"/>
      <c r="BE14" s="23"/>
      <c r="BF14" s="23"/>
      <c r="BG14" s="24"/>
      <c r="BH14" s="24"/>
      <c r="BI14" s="24"/>
      <c r="BJ14" s="24"/>
      <c r="BK14" s="24"/>
      <c r="BL14" s="25"/>
    </row>
    <row r="15" spans="1:64" s="15" customFormat="1" ht="60.75" customHeight="1">
      <c r="A15" s="20" t="s">
        <v>5</v>
      </c>
      <c r="B15" s="80">
        <v>453915.21778134815</v>
      </c>
      <c r="C15" s="80">
        <v>233741.48</v>
      </c>
      <c r="D15" s="75">
        <v>33000</v>
      </c>
      <c r="E15" s="21">
        <f t="shared" si="0"/>
        <v>720656.6977813481</v>
      </c>
      <c r="F15" s="80">
        <v>382558.51</v>
      </c>
      <c r="G15" s="80">
        <v>233741.48</v>
      </c>
      <c r="H15" s="75">
        <v>33000</v>
      </c>
      <c r="I15" s="21">
        <f t="shared" si="5"/>
        <v>649299.99</v>
      </c>
      <c r="J15" s="21">
        <v>382558.51</v>
      </c>
      <c r="K15" s="21">
        <v>233741.48</v>
      </c>
      <c r="L15" s="75">
        <v>33000</v>
      </c>
      <c r="M15" s="21">
        <f t="shared" si="6"/>
        <v>649299.99</v>
      </c>
      <c r="N15" s="21"/>
      <c r="O15" s="21"/>
      <c r="P15" s="21"/>
      <c r="Q15" s="21">
        <f>SUM(N15:P15)</f>
        <v>0</v>
      </c>
      <c r="R15" s="21"/>
      <c r="S15" s="21"/>
      <c r="T15" s="21"/>
      <c r="U15" s="21">
        <f>SUM(R15:T15)</f>
        <v>0</v>
      </c>
      <c r="V15" s="21"/>
      <c r="W15" s="21"/>
      <c r="X15" s="21"/>
      <c r="Y15" s="21">
        <f>SUM(V15:X15)</f>
        <v>0</v>
      </c>
      <c r="Z15" s="21"/>
      <c r="AA15" s="21"/>
      <c r="AB15" s="21"/>
      <c r="AC15" s="21">
        <f>SUM(Z15:AB15)</f>
        <v>0</v>
      </c>
      <c r="AD15" s="21"/>
      <c r="AE15" s="21"/>
      <c r="AF15" s="76"/>
      <c r="AG15" s="21">
        <f>SUM(AD15:AF15)</f>
        <v>0</v>
      </c>
      <c r="AH15" s="21"/>
      <c r="AI15" s="21"/>
      <c r="AJ15" s="76"/>
      <c r="AK15" s="21">
        <f>SUM(AH15:AJ15)</f>
        <v>0</v>
      </c>
      <c r="AL15" s="21"/>
      <c r="AM15" s="21"/>
      <c r="AN15" s="21"/>
      <c r="AO15" s="21">
        <f>SUM(AL15:AN15)</f>
        <v>0</v>
      </c>
      <c r="AP15" s="21"/>
      <c r="AQ15" s="21"/>
      <c r="AR15" s="75"/>
      <c r="AS15" s="21">
        <f>SUM(AP15:AR15)</f>
        <v>0</v>
      </c>
      <c r="AT15" s="21"/>
      <c r="AU15" s="21"/>
      <c r="AV15" s="75"/>
      <c r="AW15" s="21">
        <f t="shared" si="15"/>
        <v>0</v>
      </c>
      <c r="AX15" s="21">
        <f t="shared" si="1"/>
        <v>1219032.2377813482</v>
      </c>
      <c r="AY15" s="21">
        <f t="shared" si="2"/>
        <v>701224.4400000001</v>
      </c>
      <c r="AZ15" s="21">
        <f t="shared" si="3"/>
        <v>99000</v>
      </c>
      <c r="BA15" s="22">
        <f t="shared" si="4"/>
        <v>2019256.6777813481</v>
      </c>
      <c r="BB15" s="23"/>
      <c r="BC15" s="23"/>
      <c r="BD15" s="23"/>
      <c r="BE15" s="23"/>
      <c r="BF15" s="23"/>
      <c r="BG15" s="24"/>
      <c r="BH15" s="24"/>
      <c r="BI15" s="24"/>
      <c r="BJ15" s="24"/>
      <c r="BK15" s="24"/>
      <c r="BL15" s="25"/>
    </row>
    <row r="16" spans="1:64" s="15" customFormat="1" ht="60.75" customHeight="1">
      <c r="A16" s="20" t="s">
        <v>14</v>
      </c>
      <c r="B16" s="81">
        <v>0</v>
      </c>
      <c r="C16" s="81">
        <v>0</v>
      </c>
      <c r="D16" s="82">
        <v>70000</v>
      </c>
      <c r="E16" s="21">
        <f>SUM(B16:D16)</f>
        <v>70000</v>
      </c>
      <c r="F16" s="81">
        <v>0</v>
      </c>
      <c r="G16" s="81">
        <v>0</v>
      </c>
      <c r="H16" s="82">
        <v>70000</v>
      </c>
      <c r="I16" s="21">
        <f>SUM(F16:H16)</f>
        <v>70000</v>
      </c>
      <c r="J16" s="26">
        <v>0</v>
      </c>
      <c r="K16" s="26">
        <v>0</v>
      </c>
      <c r="L16" s="74">
        <v>70000</v>
      </c>
      <c r="M16" s="21">
        <f>SUM(J16:L16)</f>
        <v>70000</v>
      </c>
      <c r="N16" s="26"/>
      <c r="O16" s="26"/>
      <c r="P16" s="21"/>
      <c r="Q16" s="21">
        <f t="shared" si="7"/>
        <v>0</v>
      </c>
      <c r="R16" s="26"/>
      <c r="S16" s="26"/>
      <c r="T16" s="21"/>
      <c r="U16" s="21">
        <f t="shared" si="8"/>
        <v>0</v>
      </c>
      <c r="V16" s="26"/>
      <c r="W16" s="26"/>
      <c r="X16" s="21"/>
      <c r="Y16" s="21">
        <f t="shared" si="9"/>
        <v>0</v>
      </c>
      <c r="Z16" s="26"/>
      <c r="AA16" s="26"/>
      <c r="AB16" s="21"/>
      <c r="AC16" s="21">
        <f t="shared" si="10"/>
        <v>0</v>
      </c>
      <c r="AD16" s="26"/>
      <c r="AE16" s="26"/>
      <c r="AF16" s="76"/>
      <c r="AG16" s="21">
        <f t="shared" si="11"/>
        <v>0</v>
      </c>
      <c r="AH16" s="21"/>
      <c r="AI16" s="21"/>
      <c r="AJ16" s="76"/>
      <c r="AK16" s="21">
        <f t="shared" si="12"/>
        <v>0</v>
      </c>
      <c r="AL16" s="21"/>
      <c r="AM16" s="21"/>
      <c r="AN16" s="21"/>
      <c r="AO16" s="21">
        <f t="shared" si="13"/>
        <v>0</v>
      </c>
      <c r="AP16" s="26"/>
      <c r="AQ16" s="26"/>
      <c r="AR16" s="74"/>
      <c r="AS16" s="21">
        <f t="shared" si="14"/>
        <v>0</v>
      </c>
      <c r="AT16" s="26"/>
      <c r="AU16" s="26"/>
      <c r="AV16" s="74"/>
      <c r="AW16" s="21">
        <f t="shared" si="15"/>
        <v>0</v>
      </c>
      <c r="AX16" s="21">
        <f t="shared" si="1"/>
        <v>0</v>
      </c>
      <c r="AY16" s="21">
        <f t="shared" si="2"/>
        <v>0</v>
      </c>
      <c r="AZ16" s="21">
        <f t="shared" si="3"/>
        <v>210000</v>
      </c>
      <c r="BA16" s="22">
        <f t="shared" si="4"/>
        <v>210000</v>
      </c>
      <c r="BB16" s="23"/>
      <c r="BC16" s="23"/>
      <c r="BD16" s="23"/>
      <c r="BE16" s="23"/>
      <c r="BF16" s="23"/>
      <c r="BG16" s="24"/>
      <c r="BH16" s="24"/>
      <c r="BI16" s="24"/>
      <c r="BJ16" s="24"/>
      <c r="BK16" s="24"/>
      <c r="BL16" s="25"/>
    </row>
    <row r="17" spans="1:64" s="15" customFormat="1" ht="60.75" customHeight="1" thickBot="1">
      <c r="A17" s="27" t="s">
        <v>0</v>
      </c>
      <c r="B17" s="28">
        <f aca="true" t="shared" si="16" ref="B17:AG17">SUM(B8:B16)</f>
        <v>13924142.380864121</v>
      </c>
      <c r="C17" s="28">
        <f t="shared" si="16"/>
        <v>2202815.6</v>
      </c>
      <c r="D17" s="28">
        <f t="shared" si="16"/>
        <v>556345.17</v>
      </c>
      <c r="E17" s="28">
        <f t="shared" si="16"/>
        <v>16683303.15086412</v>
      </c>
      <c r="F17" s="28">
        <f t="shared" si="16"/>
        <v>10244445.420263126</v>
      </c>
      <c r="G17" s="28">
        <f t="shared" si="16"/>
        <v>2202815.6</v>
      </c>
      <c r="H17" s="28">
        <f t="shared" si="16"/>
        <v>649345.83</v>
      </c>
      <c r="I17" s="28">
        <f t="shared" si="16"/>
        <v>13096606.850263122</v>
      </c>
      <c r="J17" s="28">
        <f t="shared" si="16"/>
        <v>8830846.62</v>
      </c>
      <c r="K17" s="28">
        <f t="shared" si="16"/>
        <v>2202815.6</v>
      </c>
      <c r="L17" s="28">
        <f t="shared" si="16"/>
        <v>649337.78</v>
      </c>
      <c r="M17" s="28">
        <f t="shared" si="16"/>
        <v>11683000</v>
      </c>
      <c r="N17" s="28">
        <f t="shared" si="16"/>
        <v>0</v>
      </c>
      <c r="O17" s="28">
        <f t="shared" si="16"/>
        <v>0</v>
      </c>
      <c r="P17" s="28">
        <f t="shared" si="16"/>
        <v>0</v>
      </c>
      <c r="Q17" s="28">
        <f t="shared" si="16"/>
        <v>0</v>
      </c>
      <c r="R17" s="28">
        <f t="shared" si="16"/>
        <v>0</v>
      </c>
      <c r="S17" s="28">
        <f t="shared" si="16"/>
        <v>0</v>
      </c>
      <c r="T17" s="28">
        <f t="shared" si="16"/>
        <v>0</v>
      </c>
      <c r="U17" s="28">
        <f t="shared" si="16"/>
        <v>0</v>
      </c>
      <c r="V17" s="28">
        <f t="shared" si="16"/>
        <v>0</v>
      </c>
      <c r="W17" s="28">
        <f t="shared" si="16"/>
        <v>0</v>
      </c>
      <c r="X17" s="28">
        <f t="shared" si="16"/>
        <v>0</v>
      </c>
      <c r="Y17" s="28">
        <f t="shared" si="16"/>
        <v>0</v>
      </c>
      <c r="Z17" s="28">
        <f t="shared" si="16"/>
        <v>0</v>
      </c>
      <c r="AA17" s="28">
        <f t="shared" si="16"/>
        <v>0</v>
      </c>
      <c r="AB17" s="28">
        <f t="shared" si="16"/>
        <v>0</v>
      </c>
      <c r="AC17" s="28">
        <f t="shared" si="16"/>
        <v>0</v>
      </c>
      <c r="AD17" s="28">
        <f t="shared" si="16"/>
        <v>0</v>
      </c>
      <c r="AE17" s="28">
        <f t="shared" si="16"/>
        <v>0</v>
      </c>
      <c r="AF17" s="28">
        <f t="shared" si="16"/>
        <v>0</v>
      </c>
      <c r="AG17" s="28">
        <f t="shared" si="16"/>
        <v>0</v>
      </c>
      <c r="AH17" s="28">
        <f aca="true" t="shared" si="17" ref="AH17:BA17">SUM(AH8:AH16)</f>
        <v>0</v>
      </c>
      <c r="AI17" s="28">
        <f t="shared" si="17"/>
        <v>0</v>
      </c>
      <c r="AJ17" s="28">
        <f t="shared" si="17"/>
        <v>0</v>
      </c>
      <c r="AK17" s="28">
        <f t="shared" si="17"/>
        <v>0</v>
      </c>
      <c r="AL17" s="28">
        <f t="shared" si="17"/>
        <v>0</v>
      </c>
      <c r="AM17" s="28">
        <f t="shared" si="17"/>
        <v>0</v>
      </c>
      <c r="AN17" s="28">
        <f t="shared" si="17"/>
        <v>0</v>
      </c>
      <c r="AO17" s="28">
        <f t="shared" si="17"/>
        <v>0</v>
      </c>
      <c r="AP17" s="28">
        <f t="shared" si="17"/>
        <v>0</v>
      </c>
      <c r="AQ17" s="28">
        <f t="shared" si="17"/>
        <v>0</v>
      </c>
      <c r="AR17" s="28">
        <f t="shared" si="17"/>
        <v>0</v>
      </c>
      <c r="AS17" s="28">
        <f t="shared" si="17"/>
        <v>0</v>
      </c>
      <c r="AT17" s="28">
        <f t="shared" si="17"/>
        <v>0</v>
      </c>
      <c r="AU17" s="28">
        <f t="shared" si="17"/>
        <v>0</v>
      </c>
      <c r="AV17" s="28">
        <f t="shared" si="17"/>
        <v>0</v>
      </c>
      <c r="AW17" s="28">
        <f t="shared" si="17"/>
        <v>0</v>
      </c>
      <c r="AX17" s="28">
        <f t="shared" si="17"/>
        <v>32999434.421127245</v>
      </c>
      <c r="AY17" s="28">
        <f t="shared" si="17"/>
        <v>6608446.8</v>
      </c>
      <c r="AZ17" s="28">
        <f t="shared" si="17"/>
        <v>1855028.78</v>
      </c>
      <c r="BA17" s="29">
        <f t="shared" si="17"/>
        <v>41462910.00112725</v>
      </c>
      <c r="BC17" s="23"/>
      <c r="BD17" s="23"/>
      <c r="BE17" s="23"/>
      <c r="BF17" s="23"/>
      <c r="BG17" s="24"/>
      <c r="BH17" s="24"/>
      <c r="BI17" s="24"/>
      <c r="BJ17" s="24"/>
      <c r="BL17" s="25"/>
    </row>
    <row r="18" spans="1:60" s="15" customFormat="1" ht="41.2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33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71"/>
      <c r="AY18" s="71"/>
      <c r="AZ18" s="71"/>
      <c r="BA18" s="71"/>
      <c r="BH18" s="34"/>
    </row>
    <row r="19" spans="1:51" s="41" customFormat="1" ht="20.25">
      <c r="A19" s="43"/>
      <c r="B19" s="43" t="s">
        <v>17</v>
      </c>
      <c r="C19" s="44"/>
      <c r="D19" s="46"/>
      <c r="E19" s="47"/>
      <c r="F19" s="47"/>
      <c r="G19" s="31"/>
      <c r="H19" s="31"/>
      <c r="I19" s="48"/>
      <c r="J19" s="31"/>
      <c r="K19" s="31"/>
      <c r="L19" s="31"/>
      <c r="M19" s="42"/>
      <c r="O19" s="42"/>
      <c r="R19" s="49"/>
      <c r="S19" s="40"/>
      <c r="T19" s="40"/>
      <c r="U19" s="43" t="s">
        <v>10</v>
      </c>
      <c r="V19" s="42"/>
      <c r="W19" s="42"/>
      <c r="X19" s="6"/>
      <c r="Y19" s="43"/>
      <c r="Z19" s="44"/>
      <c r="AB19" s="44"/>
      <c r="AC19" s="43" t="s">
        <v>17</v>
      </c>
      <c r="AE19" s="44"/>
      <c r="AV19" s="43" t="s">
        <v>10</v>
      </c>
      <c r="AY19" s="45"/>
    </row>
    <row r="20" spans="1:51" s="41" customFormat="1" ht="20.25">
      <c r="A20" s="43"/>
      <c r="B20" s="43" t="s">
        <v>19</v>
      </c>
      <c r="C20" s="44"/>
      <c r="D20" s="46"/>
      <c r="E20" s="47"/>
      <c r="F20" s="47"/>
      <c r="G20" s="31"/>
      <c r="H20" s="31"/>
      <c r="I20" s="48"/>
      <c r="J20" s="31"/>
      <c r="K20" s="31"/>
      <c r="L20" s="31"/>
      <c r="M20" s="42"/>
      <c r="O20" s="42"/>
      <c r="R20" s="49"/>
      <c r="S20" s="40"/>
      <c r="T20" s="40"/>
      <c r="U20" s="44" t="s">
        <v>15</v>
      </c>
      <c r="V20" s="42"/>
      <c r="W20" s="42"/>
      <c r="X20" s="6"/>
      <c r="Y20" s="43"/>
      <c r="Z20" s="44"/>
      <c r="AB20" s="44"/>
      <c r="AC20" s="43" t="s">
        <v>19</v>
      </c>
      <c r="AE20" s="44"/>
      <c r="AV20" s="44" t="s">
        <v>15</v>
      </c>
      <c r="AY20" s="45"/>
    </row>
    <row r="21" spans="1:28" s="41" customFormat="1" ht="1.5" customHeight="1">
      <c r="A21" s="50"/>
      <c r="R21" s="49"/>
      <c r="S21" s="40"/>
      <c r="T21" s="40"/>
      <c r="U21" s="42"/>
      <c r="V21" s="42"/>
      <c r="W21" s="42"/>
      <c r="X21" s="6"/>
      <c r="Y21" s="51"/>
      <c r="AB21" s="51"/>
    </row>
    <row r="22" spans="1:47" s="64" customFormat="1" ht="18">
      <c r="A22" s="73"/>
      <c r="B22" s="52"/>
      <c r="C22" s="53"/>
      <c r="D22" s="52"/>
      <c r="E22" s="52"/>
      <c r="F22" s="54"/>
      <c r="G22" s="55"/>
      <c r="H22" s="56"/>
      <c r="I22" s="57"/>
      <c r="J22" s="57"/>
      <c r="K22" s="57"/>
      <c r="L22" s="57"/>
      <c r="M22" s="6"/>
      <c r="N22" s="8"/>
      <c r="O22" s="38"/>
      <c r="P22" s="37"/>
      <c r="Q22" s="37"/>
      <c r="R22" s="58"/>
      <c r="S22" s="58"/>
      <c r="T22" s="58"/>
      <c r="U22" s="58"/>
      <c r="V22" s="58"/>
      <c r="W22" s="58"/>
      <c r="X22" s="58">
        <v>0</v>
      </c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9"/>
      <c r="AJ22" s="58"/>
      <c r="AK22" s="58"/>
      <c r="AL22" s="60"/>
      <c r="AM22" s="59"/>
      <c r="AN22" s="39"/>
      <c r="AO22" s="39"/>
      <c r="AP22" s="39"/>
      <c r="AQ22" s="61"/>
      <c r="AR22" s="62"/>
      <c r="AS22" s="62"/>
      <c r="AT22" s="62"/>
      <c r="AU22" s="63"/>
    </row>
    <row r="23" spans="15:47" ht="12.75"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</row>
    <row r="24" spans="15:47" ht="12.75"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</row>
    <row r="25" spans="15:47" ht="16.5"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60"/>
      <c r="AM25" s="39"/>
      <c r="AN25" s="39"/>
      <c r="AO25" s="39"/>
      <c r="AP25" s="39"/>
      <c r="AQ25" s="36"/>
      <c r="AR25" s="36"/>
      <c r="AS25" s="36"/>
      <c r="AT25" s="36"/>
      <c r="AU25" s="36"/>
    </row>
    <row r="26" spans="15:47" ht="16.5"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60"/>
      <c r="AM26" s="39"/>
      <c r="AN26" s="39"/>
      <c r="AO26" s="39"/>
      <c r="AP26" s="39"/>
      <c r="AQ26" s="36"/>
      <c r="AR26" s="36"/>
      <c r="AS26" s="36"/>
      <c r="AT26" s="36"/>
      <c r="AU26" s="36"/>
    </row>
    <row r="27" spans="15:47" ht="16.5"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60"/>
      <c r="AM27" s="39"/>
      <c r="AN27" s="39"/>
      <c r="AO27" s="39"/>
      <c r="AP27" s="39"/>
      <c r="AQ27" s="36"/>
      <c r="AR27" s="36"/>
      <c r="AS27" s="36"/>
      <c r="AT27" s="36"/>
      <c r="AU27" s="36"/>
    </row>
    <row r="28" spans="15:47" ht="16.5"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60"/>
      <c r="AM28" s="39"/>
      <c r="AN28" s="39"/>
      <c r="AO28" s="39"/>
      <c r="AP28" s="39"/>
      <c r="AQ28" s="36"/>
      <c r="AR28" s="36"/>
      <c r="AS28" s="36"/>
      <c r="AT28" s="36"/>
      <c r="AU28" s="36"/>
    </row>
    <row r="29" spans="15:47" ht="16.5"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60"/>
      <c r="AM29" s="39"/>
      <c r="AN29" s="39"/>
      <c r="AO29" s="39"/>
      <c r="AP29" s="39"/>
      <c r="AQ29" s="36"/>
      <c r="AR29" s="36"/>
      <c r="AS29" s="36"/>
      <c r="AT29" s="36"/>
      <c r="AU29" s="36"/>
    </row>
    <row r="30" spans="15:47" ht="16.5"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60"/>
      <c r="AM30" s="39"/>
      <c r="AN30" s="39"/>
      <c r="AO30" s="39"/>
      <c r="AP30" s="39"/>
      <c r="AQ30" s="36"/>
      <c r="AR30" s="36"/>
      <c r="AS30" s="36"/>
      <c r="AT30" s="36"/>
      <c r="AU30" s="36"/>
    </row>
    <row r="31" spans="15:47" ht="16.5"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60"/>
      <c r="AM31" s="39"/>
      <c r="AN31" s="39"/>
      <c r="AO31" s="39"/>
      <c r="AP31" s="39"/>
      <c r="AQ31" s="36"/>
      <c r="AR31" s="36"/>
      <c r="AS31" s="36"/>
      <c r="AT31" s="36"/>
      <c r="AU31" s="36"/>
    </row>
    <row r="32" spans="15:47" ht="16.5"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60"/>
      <c r="AM32" s="39"/>
      <c r="AN32" s="39"/>
      <c r="AO32" s="39"/>
      <c r="AP32" s="39"/>
      <c r="AQ32" s="36"/>
      <c r="AR32" s="36"/>
      <c r="AS32" s="36"/>
      <c r="AT32" s="36"/>
      <c r="AU32" s="36"/>
    </row>
    <row r="33" spans="15:47" ht="15.75"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36"/>
      <c r="AM33" s="39"/>
      <c r="AN33" s="39"/>
      <c r="AO33" s="39"/>
      <c r="AP33" s="39"/>
      <c r="AQ33" s="36"/>
      <c r="AR33" s="36"/>
      <c r="AS33" s="36"/>
      <c r="AT33" s="36"/>
      <c r="AU33" s="36"/>
    </row>
    <row r="34" spans="15:47" ht="12.75"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</row>
    <row r="35" spans="15:47" ht="12.75"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</row>
    <row r="36" spans="15:47" ht="15.75"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67"/>
      <c r="Z36" s="66"/>
      <c r="AA36" s="65"/>
      <c r="AB36" s="66"/>
      <c r="AC36" s="67"/>
      <c r="AD36" s="66"/>
      <c r="AE36" s="65"/>
      <c r="AF36" s="66"/>
      <c r="AG36" s="67"/>
      <c r="AH36" s="66"/>
      <c r="AI36" s="67"/>
      <c r="AJ36" s="67"/>
      <c r="AK36" s="67"/>
      <c r="AL36" s="68"/>
      <c r="AM36" s="39"/>
      <c r="AN36" s="39"/>
      <c r="AO36" s="39"/>
      <c r="AP36" s="39"/>
      <c r="AQ36" s="36"/>
      <c r="AR36" s="36"/>
      <c r="AS36" s="36"/>
      <c r="AT36" s="36"/>
      <c r="AU36" s="36"/>
    </row>
    <row r="37" spans="15:47" ht="15.75"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67"/>
      <c r="Z37" s="66"/>
      <c r="AA37" s="65"/>
      <c r="AB37" s="66"/>
      <c r="AC37" s="67"/>
      <c r="AD37" s="66"/>
      <c r="AE37" s="65"/>
      <c r="AF37" s="66"/>
      <c r="AG37" s="67"/>
      <c r="AH37" s="66"/>
      <c r="AI37" s="67"/>
      <c r="AJ37" s="67"/>
      <c r="AK37" s="67"/>
      <c r="AL37" s="68"/>
      <c r="AM37" s="39"/>
      <c r="AN37" s="39"/>
      <c r="AO37" s="39"/>
      <c r="AP37" s="39"/>
      <c r="AQ37" s="36"/>
      <c r="AR37" s="36"/>
      <c r="AS37" s="36"/>
      <c r="AT37" s="36"/>
      <c r="AU37" s="36"/>
    </row>
    <row r="38" spans="15:47" ht="15.75"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67"/>
      <c r="Z38" s="66"/>
      <c r="AA38" s="65"/>
      <c r="AB38" s="66"/>
      <c r="AC38" s="67"/>
      <c r="AD38" s="66"/>
      <c r="AE38" s="65"/>
      <c r="AF38" s="66"/>
      <c r="AG38" s="67"/>
      <c r="AH38" s="66"/>
      <c r="AI38" s="67"/>
      <c r="AJ38" s="67"/>
      <c r="AK38" s="67"/>
      <c r="AL38" s="68"/>
      <c r="AM38" s="39"/>
      <c r="AN38" s="39"/>
      <c r="AO38" s="39"/>
      <c r="AP38" s="39"/>
      <c r="AQ38" s="36"/>
      <c r="AR38" s="36"/>
      <c r="AS38" s="36"/>
      <c r="AT38" s="36"/>
      <c r="AU38" s="36"/>
    </row>
    <row r="39" spans="15:47" ht="15.75"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67"/>
      <c r="Z39" s="66"/>
      <c r="AA39" s="65"/>
      <c r="AB39" s="66"/>
      <c r="AC39" s="67"/>
      <c r="AD39" s="66"/>
      <c r="AE39" s="65"/>
      <c r="AF39" s="66"/>
      <c r="AG39" s="67"/>
      <c r="AH39" s="66"/>
      <c r="AI39" s="67"/>
      <c r="AJ39" s="67"/>
      <c r="AK39" s="67"/>
      <c r="AL39" s="68"/>
      <c r="AM39" s="39"/>
      <c r="AN39" s="39"/>
      <c r="AO39" s="39"/>
      <c r="AP39" s="39"/>
      <c r="AQ39" s="36"/>
      <c r="AR39" s="36"/>
      <c r="AS39" s="36"/>
      <c r="AT39" s="36"/>
      <c r="AU39" s="36"/>
    </row>
    <row r="40" spans="15:47" ht="15.75"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67"/>
      <c r="Z40" s="66"/>
      <c r="AA40" s="65"/>
      <c r="AB40" s="66"/>
      <c r="AC40" s="67"/>
      <c r="AD40" s="66"/>
      <c r="AE40" s="65"/>
      <c r="AF40" s="66"/>
      <c r="AG40" s="67"/>
      <c r="AH40" s="66"/>
      <c r="AI40" s="67"/>
      <c r="AJ40" s="67"/>
      <c r="AK40" s="67"/>
      <c r="AL40" s="68"/>
      <c r="AM40" s="39"/>
      <c r="AN40" s="39"/>
      <c r="AO40" s="39"/>
      <c r="AP40" s="39"/>
      <c r="AQ40" s="36"/>
      <c r="AR40" s="36"/>
      <c r="AS40" s="36"/>
      <c r="AT40" s="36"/>
      <c r="AU40" s="36"/>
    </row>
    <row r="41" spans="15:47" ht="15.75"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67"/>
      <c r="Z41" s="66"/>
      <c r="AA41" s="65"/>
      <c r="AB41" s="66"/>
      <c r="AC41" s="67"/>
      <c r="AD41" s="66"/>
      <c r="AE41" s="65"/>
      <c r="AF41" s="66"/>
      <c r="AG41" s="67"/>
      <c r="AH41" s="66"/>
      <c r="AI41" s="67"/>
      <c r="AJ41" s="67"/>
      <c r="AK41" s="67"/>
      <c r="AL41" s="68"/>
      <c r="AM41" s="39"/>
      <c r="AN41" s="39"/>
      <c r="AO41" s="39"/>
      <c r="AP41" s="39"/>
      <c r="AQ41" s="36"/>
      <c r="AR41" s="36"/>
      <c r="AS41" s="36"/>
      <c r="AT41" s="36"/>
      <c r="AU41" s="36"/>
    </row>
    <row r="42" spans="15:47" ht="15.75"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67"/>
      <c r="Z42" s="66"/>
      <c r="AA42" s="65"/>
      <c r="AB42" s="66"/>
      <c r="AC42" s="67"/>
      <c r="AD42" s="66"/>
      <c r="AE42" s="65"/>
      <c r="AF42" s="66"/>
      <c r="AG42" s="67"/>
      <c r="AH42" s="66"/>
      <c r="AI42" s="67"/>
      <c r="AJ42" s="67"/>
      <c r="AK42" s="67"/>
      <c r="AL42" s="68"/>
      <c r="AM42" s="39"/>
      <c r="AN42" s="39"/>
      <c r="AO42" s="39"/>
      <c r="AP42" s="39"/>
      <c r="AQ42" s="36"/>
      <c r="AR42" s="36"/>
      <c r="AS42" s="36"/>
      <c r="AT42" s="36"/>
      <c r="AU42" s="36"/>
    </row>
    <row r="43" spans="15:47" ht="15.75"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67"/>
      <c r="Z43" s="66"/>
      <c r="AA43" s="66"/>
      <c r="AB43" s="69"/>
      <c r="AC43" s="67"/>
      <c r="AD43" s="66"/>
      <c r="AE43" s="66"/>
      <c r="AF43" s="69"/>
      <c r="AG43" s="67"/>
      <c r="AH43" s="66"/>
      <c r="AI43" s="67"/>
      <c r="AJ43" s="67"/>
      <c r="AK43" s="67"/>
      <c r="AL43" s="68"/>
      <c r="AM43" s="39"/>
      <c r="AN43" s="39"/>
      <c r="AO43" s="39"/>
      <c r="AP43" s="39"/>
      <c r="AQ43" s="36"/>
      <c r="AR43" s="36"/>
      <c r="AS43" s="36"/>
      <c r="AT43" s="36"/>
      <c r="AU43" s="36"/>
    </row>
    <row r="44" spans="15:47" ht="15.75"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36"/>
      <c r="AM44" s="39"/>
      <c r="AN44" s="39"/>
      <c r="AO44" s="39"/>
      <c r="AP44" s="39"/>
      <c r="AQ44" s="36"/>
      <c r="AR44" s="36"/>
      <c r="AS44" s="36"/>
      <c r="AT44" s="36"/>
      <c r="AU44" s="36"/>
    </row>
    <row r="45" spans="15:47" ht="12.75"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</row>
    <row r="46" spans="15:47" ht="12.75"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</row>
    <row r="47" spans="15:47" ht="12.75"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</row>
    <row r="48" spans="15:47" ht="12.75"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</row>
    <row r="49" spans="15:47" ht="12.75"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</row>
    <row r="50" spans="15:47" ht="12.75"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</row>
    <row r="51" spans="15:47" ht="12.75"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</row>
    <row r="52" spans="15:47" ht="12.75"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</row>
    <row r="53" spans="15:47" ht="12.75"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</row>
    <row r="54" spans="15:47" ht="12.75"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</row>
    <row r="55" spans="15:47" ht="12.75"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</row>
    <row r="56" spans="15:47" ht="12.75"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</row>
    <row r="57" spans="15:47" ht="12.75"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</row>
    <row r="58" spans="15:47" ht="12.75"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</row>
    <row r="59" spans="15:47" ht="12.75"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</row>
    <row r="60" spans="15:47" ht="12.75"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</row>
    <row r="61" spans="15:47" ht="12.75"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</row>
    <row r="62" spans="15:47" ht="12.75"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</row>
    <row r="63" spans="15:47" ht="12.75"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</row>
    <row r="64" spans="15:47" ht="12.75"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</row>
    <row r="65" spans="15:47" ht="12.75"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</row>
    <row r="66" spans="15:47" ht="12.75"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</row>
    <row r="67" spans="15:47" ht="12.75"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</row>
    <row r="68" spans="15:47" ht="12.75"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</row>
  </sheetData>
  <sheetProtection/>
  <mergeCells count="18">
    <mergeCell ref="A4:Y4"/>
    <mergeCell ref="V6:Y6"/>
    <mergeCell ref="Z4:BA4"/>
    <mergeCell ref="AD6:AG6"/>
    <mergeCell ref="Z6:AC6"/>
    <mergeCell ref="AL6:AO6"/>
    <mergeCell ref="AX6:BA6"/>
    <mergeCell ref="AT6:AW6"/>
    <mergeCell ref="B6:E6"/>
    <mergeCell ref="N6:Q6"/>
    <mergeCell ref="R6:U6"/>
    <mergeCell ref="AP6:AS6"/>
    <mergeCell ref="AH6:AK6"/>
    <mergeCell ref="AL5:AW5"/>
    <mergeCell ref="Z5:AK5"/>
    <mergeCell ref="B5:Y5"/>
    <mergeCell ref="F6:I6"/>
    <mergeCell ref="J6:M6"/>
  </mergeCells>
  <printOptions/>
  <pageMargins left="0.15748031496062992" right="0.15748031496062992" top="0.19" bottom="0.1968503937007874" header="0.5118110236220472" footer="0.5118110236220472"/>
  <pageSetup horizontalDpi="600" verticalDpi="600" orientation="landscape" paperSize="8" scale="35" r:id="rId1"/>
  <colBreaks count="1" manualBreakCount="1">
    <brk id="25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Date</cp:lastModifiedBy>
  <cp:lastPrinted>2021-11-04T11:48:02Z</cp:lastPrinted>
  <dcterms:created xsi:type="dcterms:W3CDTF">2004-12-21T09:09:17Z</dcterms:created>
  <dcterms:modified xsi:type="dcterms:W3CDTF">2022-03-01T12:48:16Z</dcterms:modified>
  <cp:category/>
  <cp:version/>
  <cp:contentType/>
  <cp:contentStatus/>
</cp:coreProperties>
</file>